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01科研\海外访学\法国科研\0实验数据\20240506\"/>
    </mc:Choice>
  </mc:AlternateContent>
  <xr:revisionPtr revIDLastSave="0" documentId="13_ncr:1_{84DD8D7E-ADC4-45C9-88E9-923645721796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20240506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2" i="7"/>
  <c r="E7" i="7"/>
  <c r="E2" i="7"/>
  <c r="D87" i="7" l="1"/>
  <c r="E87" i="7" s="1"/>
  <c r="D86" i="7"/>
  <c r="E86" i="7" s="1"/>
  <c r="D85" i="7"/>
  <c r="E85" i="7" s="1"/>
  <c r="D84" i="7"/>
  <c r="E84" i="7" s="1"/>
  <c r="D83" i="7"/>
  <c r="E83" i="7" s="1"/>
  <c r="D82" i="7"/>
  <c r="E82" i="7" s="1"/>
  <c r="K6" i="7"/>
  <c r="J6" i="7"/>
  <c r="E6" i="7"/>
  <c r="I6" i="7" s="1"/>
  <c r="K5" i="7"/>
  <c r="J5" i="7"/>
  <c r="E5" i="7"/>
  <c r="I5" i="7" s="1"/>
  <c r="K4" i="7"/>
  <c r="J4" i="7"/>
  <c r="E4" i="7"/>
  <c r="I4" i="7" s="1"/>
  <c r="E3" i="7"/>
</calcChain>
</file>

<file path=xl/sharedStrings.xml><?xml version="1.0" encoding="utf-8"?>
<sst xmlns="http://schemas.openxmlformats.org/spreadsheetml/2006/main" count="33" uniqueCount="31">
  <si>
    <t>Amp current (A)</t>
  </si>
  <si>
    <t>Injection power (W)</t>
  </si>
  <si>
    <t>Circulating power (kW)</t>
  </si>
  <si>
    <t>Gain</t>
  </si>
  <si>
    <t>Coupling</t>
    <phoneticPr fontId="2" type="noConversion"/>
  </si>
  <si>
    <t>Transmission power(mW)</t>
    <phoneticPr fontId="2" type="noConversion"/>
  </si>
  <si>
    <t>wx (mm)</t>
    <phoneticPr fontId="2" type="noConversion"/>
  </si>
  <si>
    <t>wy (mm)</t>
    <phoneticPr fontId="2" type="noConversion"/>
  </si>
  <si>
    <t>Injection power (W)</t>
    <phoneticPr fontId="2" type="noConversion"/>
  </si>
  <si>
    <t>PD data</t>
    <phoneticPr fontId="2" type="noConversion"/>
  </si>
  <si>
    <t>amp RIN</t>
    <phoneticPr fontId="2" type="noConversion"/>
  </si>
  <si>
    <t>3A</t>
    <phoneticPr fontId="2" type="noConversion"/>
  </si>
  <si>
    <t>Effective gain</t>
    <phoneticPr fontId="2" type="noConversion"/>
  </si>
  <si>
    <t>2wx(mm)</t>
    <phoneticPr fontId="2" type="noConversion"/>
  </si>
  <si>
    <t>2wy(mm)</t>
    <phoneticPr fontId="2" type="noConversion"/>
  </si>
  <si>
    <t>Geometrical Coupling</t>
    <phoneticPr fontId="2" type="noConversion"/>
  </si>
  <si>
    <t>Impedence Coupling</t>
    <phoneticPr fontId="2" type="noConversion"/>
  </si>
  <si>
    <t>centroid x (um)</t>
    <phoneticPr fontId="2" type="noConversion"/>
  </si>
  <si>
    <t>centroid y (um)</t>
    <phoneticPr fontId="2" type="noConversion"/>
  </si>
  <si>
    <t>Finesse calculated with Impedence Coupling</t>
    <phoneticPr fontId="2" type="noConversion"/>
  </si>
  <si>
    <t>Finesse calculated with Effective gain and Geometrical Coupling</t>
    <phoneticPr fontId="2" type="noConversion"/>
  </si>
  <si>
    <t>T1 for F=45,000
(ppm)</t>
    <phoneticPr fontId="2" type="noConversion"/>
  </si>
  <si>
    <t>0-2</t>
    <phoneticPr fontId="2" type="noConversion"/>
  </si>
  <si>
    <t>Total Coupling</t>
    <phoneticPr fontId="2" type="noConversion"/>
  </si>
  <si>
    <t>3-4</t>
    <phoneticPr fontId="2" type="noConversion"/>
  </si>
  <si>
    <t>5-6</t>
    <phoneticPr fontId="2" type="noConversion"/>
  </si>
  <si>
    <t>7-8</t>
    <phoneticPr fontId="2" type="noConversion"/>
  </si>
  <si>
    <t>9-10</t>
    <phoneticPr fontId="2" type="noConversion"/>
  </si>
  <si>
    <t>11-12</t>
    <phoneticPr fontId="2" type="noConversion"/>
  </si>
  <si>
    <t>decrease to 484kW</t>
    <phoneticPr fontId="2" type="noConversion"/>
  </si>
  <si>
    <t>from 18kW decrease to 14.3kW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</si>
</sst>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6" x14ac:knownFonts="1">
    <font>
      <sz val="11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9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9" fontId="1" fillId="0" borderId="1" xfId="1" applyFont="1" applyBorder="1" applyAlignment="1">
      <alignment horizontal="center" vertical="center" wrapText="1"/>
    </xf>
    <xf numFmtId="9" fontId="0" fillId="0" borderId="1" xfId="1" applyFont="1" applyBorder="1" applyAlignment="1"/>
    <xf numFmtId="177" fontId="1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/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0" xfId="0" applyFo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BCB18-72B2-42CD-B4DD-0A98F8876461}">
  <dimension ref="A1:P88"/>
  <sheetViews>
    <sheetView tabSelected="1" topLeftCell="H1" zoomScale="185" zoomScaleNormal="160" workbookViewId="0">
      <selection activeCell="P7" sqref="P7"/>
    </sheetView>
  </sheetViews>
  <sheetFormatPr defaultRowHeight="13.9" x14ac:dyDescent="0.4"/>
  <cols>
    <col min="1" max="1" width="7.59765625" customWidth="1"/>
    <col min="2" max="2" width="8.1328125" customWidth="1"/>
    <col min="3" max="3" width="9.1328125" customWidth="1"/>
    <col min="4" max="4" width="9.53125" customWidth="1"/>
    <col min="5" max="6" width="7.33203125" customWidth="1"/>
    <col min="7" max="7" width="8.9296875" customWidth="1"/>
    <col min="8" max="8" width="8.33203125" customWidth="1"/>
    <col min="9" max="9" width="16.06640625" hidden="1" customWidth="1"/>
    <col min="10" max="11" width="13.1328125" hidden="1" customWidth="1"/>
    <col min="12" max="12" width="7.6640625" customWidth="1"/>
    <col min="13" max="14" width="7.1328125" customWidth="1"/>
    <col min="15" max="15" width="7.265625" customWidth="1"/>
    <col min="16" max="16" width="10.86328125" customWidth="1"/>
    <col min="17" max="17" width="12.06640625" customWidth="1"/>
  </cols>
  <sheetData>
    <row r="1" spans="1:16" ht="43.15" customHeight="1" thickTop="1" thickBot="1" x14ac:dyDescent="0.45">
      <c r="A1" s="4" t="s">
        <v>9</v>
      </c>
      <c r="B1" s="1" t="s">
        <v>0</v>
      </c>
      <c r="C1" s="1" t="s">
        <v>1</v>
      </c>
      <c r="D1" s="1" t="s">
        <v>2</v>
      </c>
      <c r="E1" s="1" t="s">
        <v>12</v>
      </c>
      <c r="F1" s="1" t="s">
        <v>23</v>
      </c>
      <c r="G1" s="1" t="s">
        <v>15</v>
      </c>
      <c r="H1" s="1" t="s">
        <v>16</v>
      </c>
      <c r="I1" s="1" t="s">
        <v>20</v>
      </c>
      <c r="J1" s="1" t="s">
        <v>19</v>
      </c>
      <c r="K1" s="1" t="s">
        <v>21</v>
      </c>
      <c r="L1" s="1" t="s">
        <v>13</v>
      </c>
      <c r="M1" s="1" t="s">
        <v>14</v>
      </c>
      <c r="N1" s="1" t="s">
        <v>17</v>
      </c>
      <c r="O1" s="1" t="s">
        <v>18</v>
      </c>
    </row>
    <row r="2" spans="1:16" ht="13.9" customHeight="1" thickTop="1" thickBot="1" x14ac:dyDescent="0.45">
      <c r="A2" s="20" t="s">
        <v>22</v>
      </c>
      <c r="B2" s="1">
        <v>1</v>
      </c>
      <c r="C2" s="1">
        <v>1.8</v>
      </c>
      <c r="D2" s="1">
        <v>14.3</v>
      </c>
      <c r="E2" s="2">
        <f t="shared" ref="E2:E7" si="0">D2*1000/C2</f>
        <v>7944.4444444444443</v>
      </c>
      <c r="F2" s="17">
        <v>0.13600000000000001</v>
      </c>
      <c r="G2" s="17">
        <v>0.39300000000000002</v>
      </c>
      <c r="H2" s="17">
        <f>F2/G2</f>
        <v>0.34605597964376589</v>
      </c>
      <c r="I2" s="1"/>
      <c r="J2" s="1"/>
      <c r="K2" s="1"/>
      <c r="L2" s="1">
        <v>2.0699999999999998</v>
      </c>
      <c r="M2" s="1">
        <v>2.08</v>
      </c>
      <c r="N2" s="1">
        <v>0.8</v>
      </c>
      <c r="O2" s="1">
        <v>0.3</v>
      </c>
      <c r="P2" s="21" t="s">
        <v>30</v>
      </c>
    </row>
    <row r="3" spans="1:16" ht="14.65" thickTop="1" thickBot="1" x14ac:dyDescent="0.45">
      <c r="A3" s="18" t="s">
        <v>24</v>
      </c>
      <c r="B3" s="1">
        <v>2</v>
      </c>
      <c r="C3" s="1">
        <v>11.8</v>
      </c>
      <c r="D3" s="2">
        <v>191</v>
      </c>
      <c r="E3" s="2">
        <f t="shared" si="0"/>
        <v>16186.4406779661</v>
      </c>
      <c r="F3" s="17">
        <v>0.22</v>
      </c>
      <c r="G3" s="17">
        <v>0.63400000000000001</v>
      </c>
      <c r="H3" s="17">
        <f t="shared" ref="H3:H7" si="1">F3/G3</f>
        <v>0.3470031545741325</v>
      </c>
      <c r="I3" s="2"/>
      <c r="J3" s="2"/>
      <c r="K3" s="2"/>
      <c r="L3" s="12">
        <v>1.81</v>
      </c>
      <c r="M3" s="12">
        <v>1.8</v>
      </c>
      <c r="N3" s="19">
        <v>30</v>
      </c>
      <c r="O3" s="19">
        <v>29.7</v>
      </c>
    </row>
    <row r="4" spans="1:16" ht="14.65" thickTop="1" thickBot="1" x14ac:dyDescent="0.45">
      <c r="A4" s="18" t="s">
        <v>25</v>
      </c>
      <c r="B4" s="1">
        <v>3</v>
      </c>
      <c r="C4" s="1">
        <v>23.5</v>
      </c>
      <c r="D4" s="2">
        <v>352</v>
      </c>
      <c r="E4" s="2">
        <f t="shared" si="0"/>
        <v>14978.723404255319</v>
      </c>
      <c r="F4" s="17">
        <v>0.17</v>
      </c>
      <c r="G4" s="17">
        <v>0.59299999999999997</v>
      </c>
      <c r="H4" s="17">
        <f t="shared" si="1"/>
        <v>0.28667790893760542</v>
      </c>
      <c r="I4" s="2">
        <f>SQRT(PI()*PI()*E4/G4/0.000113)</f>
        <v>46970.015648602603</v>
      </c>
      <c r="J4" s="2">
        <f>(1+SQRT(1-H4))*PI()/0.000113</f>
        <v>51282.57933829759</v>
      </c>
      <c r="K4" s="2">
        <f>(1+SQRT(1-H4))*PI()/0.045</f>
        <v>128.77625478283616</v>
      </c>
      <c r="L4" s="12">
        <v>1.56</v>
      </c>
      <c r="M4" s="12">
        <v>1.55</v>
      </c>
      <c r="N4" s="19">
        <v>18.899999999999999</v>
      </c>
      <c r="O4" s="19">
        <v>42.4</v>
      </c>
    </row>
    <row r="5" spans="1:16" ht="14.65" thickTop="1" thickBot="1" x14ac:dyDescent="0.45">
      <c r="A5" s="18" t="s">
        <v>26</v>
      </c>
      <c r="B5" s="1">
        <v>4</v>
      </c>
      <c r="C5" s="1">
        <v>35.5</v>
      </c>
      <c r="D5" s="2">
        <v>450</v>
      </c>
      <c r="E5" s="2">
        <f t="shared" si="0"/>
        <v>12676.056338028169</v>
      </c>
      <c r="F5" s="17">
        <v>0.157</v>
      </c>
      <c r="G5" s="17">
        <v>0.56320000000000003</v>
      </c>
      <c r="H5" s="17">
        <f t="shared" si="1"/>
        <v>0.27876420454545453</v>
      </c>
      <c r="I5" s="2">
        <f>SQRT(PI()*PI()*E5/G5/0.000113)</f>
        <v>44337.52110887631</v>
      </c>
      <c r="J5" s="2">
        <f t="shared" ref="J5:J6" si="2">(1+SQRT(1-H5))*PI()/0.000113</f>
        <v>51412.470280884969</v>
      </c>
      <c r="K5" s="2">
        <f t="shared" ref="K5:K6" si="3">(1+SQRT(1-H5))*PI()/0.045</f>
        <v>129.10242537200003</v>
      </c>
      <c r="L5" s="12">
        <v>1.38</v>
      </c>
      <c r="M5" s="12">
        <v>1.39</v>
      </c>
      <c r="N5" s="19">
        <v>42.9</v>
      </c>
      <c r="O5" s="19">
        <v>70.7</v>
      </c>
    </row>
    <row r="6" spans="1:16" ht="14.65" thickTop="1" thickBot="1" x14ac:dyDescent="0.45">
      <c r="A6" s="18" t="s">
        <v>27</v>
      </c>
      <c r="B6" s="1">
        <v>5</v>
      </c>
      <c r="C6" s="1">
        <v>47</v>
      </c>
      <c r="D6" s="2">
        <v>495</v>
      </c>
      <c r="E6" s="2">
        <f t="shared" si="0"/>
        <v>10531.91489361702</v>
      </c>
      <c r="F6" s="17">
        <v>0.14699999999999999</v>
      </c>
      <c r="G6" s="17">
        <v>0.48199999999999998</v>
      </c>
      <c r="H6" s="17">
        <f t="shared" si="1"/>
        <v>0.30497925311203317</v>
      </c>
      <c r="I6" s="2">
        <f>SQRT(PI()*PI()*E6/G6/0.000113)</f>
        <v>43685.851216167546</v>
      </c>
      <c r="J6" s="2">
        <f t="shared" si="2"/>
        <v>50979.4036355227</v>
      </c>
      <c r="K6" s="2">
        <f t="shared" si="3"/>
        <v>128.01494690697922</v>
      </c>
      <c r="L6" s="12">
        <v>1.34</v>
      </c>
      <c r="M6" s="12">
        <v>1.34</v>
      </c>
      <c r="N6" s="19">
        <v>53</v>
      </c>
      <c r="O6" s="19">
        <v>78.5</v>
      </c>
    </row>
    <row r="7" spans="1:16" ht="14.65" thickTop="1" thickBot="1" x14ac:dyDescent="0.45">
      <c r="A7" s="18" t="s">
        <v>28</v>
      </c>
      <c r="B7" s="1">
        <v>6</v>
      </c>
      <c r="C7" s="1">
        <v>57.5</v>
      </c>
      <c r="D7" s="2">
        <v>500</v>
      </c>
      <c r="E7" s="2">
        <f t="shared" si="0"/>
        <v>8695.652173913044</v>
      </c>
      <c r="F7" s="17">
        <v>0.107</v>
      </c>
      <c r="G7" s="17">
        <v>0.46400000000000002</v>
      </c>
      <c r="H7" s="17">
        <f t="shared" si="1"/>
        <v>0.23060344827586204</v>
      </c>
      <c r="I7" s="15"/>
      <c r="J7" s="15"/>
      <c r="K7" s="15"/>
      <c r="L7" s="12">
        <v>1.36</v>
      </c>
      <c r="M7" s="12">
        <v>1.34</v>
      </c>
      <c r="N7" s="19">
        <v>61.7</v>
      </c>
      <c r="O7" s="19">
        <v>107.8</v>
      </c>
      <c r="P7" s="21" t="s">
        <v>29</v>
      </c>
    </row>
    <row r="8" spans="1:16" ht="14.65" thickTop="1" thickBot="1" x14ac:dyDescent="0.45">
      <c r="A8" s="18"/>
      <c r="B8" s="1">
        <v>7.5</v>
      </c>
      <c r="C8" s="1">
        <v>70.7</v>
      </c>
      <c r="D8" s="2"/>
      <c r="E8" s="2"/>
      <c r="F8" s="15"/>
      <c r="G8" s="15"/>
      <c r="H8" s="15"/>
      <c r="I8" s="15"/>
      <c r="J8" s="15"/>
      <c r="K8" s="15"/>
      <c r="L8" s="12"/>
      <c r="M8" s="12"/>
      <c r="N8" s="12"/>
      <c r="O8" s="12"/>
    </row>
    <row r="9" spans="1:16" ht="14.65" thickTop="1" thickBot="1" x14ac:dyDescent="0.45">
      <c r="A9" s="18"/>
      <c r="B9" s="1">
        <v>8</v>
      </c>
      <c r="C9" s="1">
        <v>74.900000000000006</v>
      </c>
      <c r="D9" s="1"/>
      <c r="E9" s="3"/>
      <c r="F9" s="16"/>
      <c r="G9" s="16"/>
      <c r="H9" s="16"/>
      <c r="I9" s="16"/>
      <c r="J9" s="16"/>
      <c r="K9" s="16"/>
      <c r="L9" s="2"/>
      <c r="M9" s="2"/>
      <c r="N9" s="2"/>
      <c r="O9" s="2"/>
    </row>
    <row r="10" spans="1:16" ht="14.25" thickTop="1" x14ac:dyDescent="0.4"/>
    <row r="16" spans="1:16" x14ac:dyDescent="0.4">
      <c r="A16" s="5"/>
      <c r="B16" s="5"/>
      <c r="C16" s="5"/>
      <c r="D16" s="5"/>
      <c r="E16" s="5"/>
      <c r="F16" s="5"/>
    </row>
    <row r="17" spans="1:6" x14ac:dyDescent="0.4">
      <c r="A17" s="5"/>
      <c r="B17" s="5"/>
      <c r="C17" s="5"/>
      <c r="D17" s="5"/>
      <c r="E17" s="5"/>
      <c r="F17" s="5"/>
    </row>
    <row r="18" spans="1:6" x14ac:dyDescent="0.4">
      <c r="A18" s="5"/>
      <c r="B18" s="5"/>
      <c r="C18" s="5"/>
      <c r="D18" s="5"/>
      <c r="E18" s="5"/>
      <c r="F18" s="5"/>
    </row>
    <row r="19" spans="1:6" x14ac:dyDescent="0.4">
      <c r="A19" s="5"/>
      <c r="B19" s="5"/>
      <c r="C19" s="5"/>
      <c r="D19" s="5"/>
      <c r="E19" s="5"/>
      <c r="F19" s="5"/>
    </row>
    <row r="20" spans="1:6" x14ac:dyDescent="0.4">
      <c r="A20" s="5"/>
      <c r="B20" s="5"/>
      <c r="C20" s="5"/>
      <c r="D20" s="5"/>
      <c r="E20" s="5"/>
      <c r="F20" s="5"/>
    </row>
    <row r="27" spans="1:6" x14ac:dyDescent="0.4">
      <c r="A27" t="s">
        <v>10</v>
      </c>
      <c r="B27" t="s">
        <v>11</v>
      </c>
    </row>
    <row r="80" ht="14.25" thickBot="1" x14ac:dyDescent="0.45"/>
    <row r="81" spans="1:15" s="7" customFormat="1" ht="35.65" thickTop="1" thickBot="1" x14ac:dyDescent="0.45">
      <c r="A81" s="6" t="s">
        <v>0</v>
      </c>
      <c r="B81" s="6" t="s">
        <v>8</v>
      </c>
      <c r="C81" s="6" t="s">
        <v>5</v>
      </c>
      <c r="D81" s="6" t="s">
        <v>2</v>
      </c>
      <c r="E81" s="6" t="s">
        <v>3</v>
      </c>
      <c r="F81" s="6"/>
      <c r="G81" s="6" t="s">
        <v>4</v>
      </c>
      <c r="H81" s="6"/>
      <c r="I81" s="6"/>
      <c r="J81" s="6"/>
      <c r="K81" s="6"/>
      <c r="L81" s="10" t="s">
        <v>6</v>
      </c>
      <c r="M81" s="10" t="s">
        <v>7</v>
      </c>
      <c r="N81" s="13"/>
      <c r="O81" s="13"/>
    </row>
    <row r="82" spans="1:15" s="7" customFormat="1" ht="14.65" thickTop="1" thickBot="1" x14ac:dyDescent="0.45">
      <c r="A82" s="6">
        <v>2</v>
      </c>
      <c r="B82" s="6">
        <v>11.8</v>
      </c>
      <c r="C82" s="6">
        <v>150</v>
      </c>
      <c r="D82" s="8">
        <f t="shared" ref="D82:D87" si="4">C82/1.75</f>
        <v>85.714285714285708</v>
      </c>
      <c r="E82" s="9">
        <f t="shared" ref="E82:E87" si="5">D82*1000/B82</f>
        <v>7263.9225181598058</v>
      </c>
      <c r="F82" s="9"/>
      <c r="G82" s="8">
        <v>0.7</v>
      </c>
      <c r="H82" s="8"/>
      <c r="I82" s="8"/>
      <c r="J82" s="8"/>
      <c r="K82" s="8"/>
      <c r="L82" s="10">
        <v>2.02</v>
      </c>
      <c r="M82" s="10">
        <v>2.44</v>
      </c>
      <c r="N82" s="13"/>
      <c r="O82" s="13"/>
    </row>
    <row r="83" spans="1:15" s="7" customFormat="1" ht="14.65" thickTop="1" thickBot="1" x14ac:dyDescent="0.45">
      <c r="A83" s="6">
        <v>3</v>
      </c>
      <c r="B83" s="6">
        <v>23.5</v>
      </c>
      <c r="C83" s="6">
        <v>336</v>
      </c>
      <c r="D83" s="8">
        <f t="shared" si="4"/>
        <v>192</v>
      </c>
      <c r="E83" s="9">
        <f t="shared" si="5"/>
        <v>8170.2127659574471</v>
      </c>
      <c r="F83" s="9"/>
      <c r="G83" s="8">
        <v>0.7</v>
      </c>
      <c r="H83" s="8"/>
      <c r="I83" s="8"/>
      <c r="J83" s="8"/>
      <c r="K83" s="8"/>
      <c r="L83" s="10">
        <v>1.93</v>
      </c>
      <c r="M83" s="11">
        <v>2.42</v>
      </c>
      <c r="N83" s="14"/>
      <c r="O83" s="14"/>
    </row>
    <row r="84" spans="1:15" s="7" customFormat="1" ht="14.65" thickTop="1" thickBot="1" x14ac:dyDescent="0.45">
      <c r="A84" s="6">
        <v>4</v>
      </c>
      <c r="B84" s="6">
        <v>35.5</v>
      </c>
      <c r="C84" s="6">
        <v>505</v>
      </c>
      <c r="D84" s="8">
        <f t="shared" si="4"/>
        <v>288.57142857142856</v>
      </c>
      <c r="E84" s="9">
        <f t="shared" si="5"/>
        <v>8128.7726358148893</v>
      </c>
      <c r="F84" s="9"/>
      <c r="G84" s="8">
        <v>0.7</v>
      </c>
      <c r="H84" s="8"/>
      <c r="I84" s="8"/>
      <c r="J84" s="8"/>
      <c r="K84" s="8"/>
      <c r="L84" s="10">
        <v>1.96</v>
      </c>
      <c r="M84" s="11">
        <v>2.74</v>
      </c>
      <c r="N84" s="14"/>
      <c r="O84" s="14"/>
    </row>
    <row r="85" spans="1:15" s="7" customFormat="1" ht="14.65" thickTop="1" thickBot="1" x14ac:dyDescent="0.45">
      <c r="A85" s="6">
        <v>5</v>
      </c>
      <c r="B85" s="6">
        <v>47</v>
      </c>
      <c r="C85" s="6">
        <v>663</v>
      </c>
      <c r="D85" s="8">
        <f t="shared" si="4"/>
        <v>378.85714285714283</v>
      </c>
      <c r="E85" s="9">
        <f t="shared" si="5"/>
        <v>8060.7902735562302</v>
      </c>
      <c r="F85" s="9"/>
      <c r="G85" s="8">
        <v>0.7</v>
      </c>
      <c r="H85" s="8"/>
      <c r="I85" s="8"/>
      <c r="J85" s="8"/>
      <c r="K85" s="8"/>
      <c r="L85" s="10">
        <v>1.94</v>
      </c>
      <c r="M85" s="11">
        <v>2.8</v>
      </c>
      <c r="N85" s="14"/>
      <c r="O85" s="14"/>
    </row>
    <row r="86" spans="1:15" s="7" customFormat="1" ht="14.65" thickTop="1" thickBot="1" x14ac:dyDescent="0.45">
      <c r="A86" s="6">
        <v>6</v>
      </c>
      <c r="B86" s="6">
        <v>57.5</v>
      </c>
      <c r="C86" s="6">
        <v>780</v>
      </c>
      <c r="D86" s="8">
        <f t="shared" si="4"/>
        <v>445.71428571428572</v>
      </c>
      <c r="E86" s="9">
        <f t="shared" si="5"/>
        <v>7751.5527950310561</v>
      </c>
      <c r="F86" s="9"/>
      <c r="G86" s="8">
        <v>0.7</v>
      </c>
      <c r="H86" s="8"/>
      <c r="I86" s="8"/>
      <c r="J86" s="8"/>
      <c r="K86" s="8"/>
      <c r="L86" s="10">
        <v>1.98</v>
      </c>
      <c r="M86" s="11">
        <v>2.85</v>
      </c>
      <c r="N86" s="14"/>
      <c r="O86" s="14"/>
    </row>
    <row r="87" spans="1:15" s="7" customFormat="1" ht="14.65" thickTop="1" thickBot="1" x14ac:dyDescent="0.45">
      <c r="A87" s="6">
        <v>7.5</v>
      </c>
      <c r="B87" s="6">
        <v>70.7</v>
      </c>
      <c r="C87" s="6">
        <v>850</v>
      </c>
      <c r="D87" s="8">
        <f t="shared" si="4"/>
        <v>485.71428571428572</v>
      </c>
      <c r="E87" s="9">
        <f t="shared" si="5"/>
        <v>6870.0747625782988</v>
      </c>
      <c r="F87" s="9"/>
      <c r="G87" s="8">
        <v>0.6</v>
      </c>
      <c r="H87" s="8"/>
      <c r="I87" s="8"/>
      <c r="J87" s="8"/>
      <c r="K87" s="8"/>
      <c r="L87" s="10">
        <v>2.0699999999999998</v>
      </c>
      <c r="M87" s="11">
        <v>2.86</v>
      </c>
      <c r="N87" s="14"/>
      <c r="O87" s="14"/>
    </row>
    <row r="88" spans="1:15" s="7" customFormat="1" ht="14.25" thickTop="1" x14ac:dyDescent="0.4"/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20240506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Luxy</dc:creator>
  <cp:lastModifiedBy>xinyi lu</cp:lastModifiedBy>
  <dcterms:created xsi:type="dcterms:W3CDTF">2015-06-05T18:19:34Z</dcterms:created>
  <dcterms:modified xsi:type="dcterms:W3CDTF">2024-05-06T15:19:35Z</dcterms:modified>
</cp:coreProperties>
</file>