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01科研\海外访学\法国科研\0实验数据\20240405\"/>
    </mc:Choice>
  </mc:AlternateContent>
  <xr:revisionPtr revIDLastSave="0" documentId="13_ncr:1_{F3AD007C-8A83-479A-BEE4-E8BEFBEA3A9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 s="1"/>
  <c r="A28" i="1"/>
  <c r="E27" i="1"/>
  <c r="H27" i="1" s="1"/>
  <c r="D27" i="1"/>
  <c r="D26" i="1"/>
  <c r="E26" i="1" s="1"/>
  <c r="D25" i="1"/>
  <c r="E25" i="1" s="1"/>
  <c r="D24" i="1"/>
  <c r="E24" i="1" s="1"/>
  <c r="D23" i="1"/>
  <c r="E23" i="1" s="1"/>
  <c r="D22" i="1"/>
  <c r="E22" i="1" s="1"/>
  <c r="D18" i="1"/>
  <c r="E18" i="1" s="1"/>
  <c r="D17" i="1"/>
  <c r="E17" i="1" s="1"/>
  <c r="A17" i="1"/>
  <c r="E16" i="1"/>
  <c r="H16" i="1" s="1"/>
  <c r="D16" i="1"/>
  <c r="E15" i="1"/>
  <c r="H15" i="1" s="1"/>
  <c r="D15" i="1"/>
  <c r="E14" i="1"/>
  <c r="H14" i="1" s="1"/>
  <c r="D14" i="1"/>
  <c r="E13" i="1"/>
  <c r="H13" i="1" s="1"/>
  <c r="D13" i="1"/>
  <c r="E12" i="1"/>
  <c r="G12" i="1" s="1"/>
  <c r="D12" i="1"/>
  <c r="E8" i="1"/>
  <c r="H8" i="1" s="1"/>
  <c r="D8" i="1"/>
  <c r="E7" i="1"/>
  <c r="H7" i="1" s="1"/>
  <c r="D7" i="1"/>
  <c r="E6" i="1"/>
  <c r="H6" i="1" s="1"/>
  <c r="D6" i="1"/>
  <c r="E5" i="1"/>
  <c r="G5" i="1" s="1"/>
  <c r="D5" i="1"/>
  <c r="E4" i="1"/>
  <c r="H4" i="1" s="1"/>
  <c r="D4" i="1"/>
  <c r="E3" i="1"/>
  <c r="H3" i="1" s="1"/>
  <c r="D3" i="1"/>
  <c r="H18" i="1" l="1"/>
  <c r="G18" i="1"/>
  <c r="H23" i="1"/>
  <c r="G23" i="1"/>
  <c r="H25" i="1"/>
  <c r="G25" i="1"/>
  <c r="H24" i="1"/>
  <c r="G24" i="1"/>
  <c r="H26" i="1"/>
  <c r="G26" i="1"/>
  <c r="H17" i="1"/>
  <c r="G17" i="1"/>
  <c r="H22" i="1"/>
  <c r="G22" i="1"/>
  <c r="H28" i="1"/>
  <c r="G28" i="1"/>
  <c r="G3" i="1"/>
  <c r="G7" i="1"/>
  <c r="G14" i="1"/>
  <c r="G16" i="1"/>
  <c r="H5" i="1"/>
  <c r="H12" i="1"/>
  <c r="G27" i="1"/>
  <c r="G4" i="1"/>
  <c r="G6" i="1"/>
  <c r="G8" i="1"/>
  <c r="G13" i="1"/>
  <c r="G15" i="1"/>
</calcChain>
</file>

<file path=xl/sharedStrings.xml><?xml version="1.0" encoding="utf-8"?>
<sst xmlns="http://schemas.openxmlformats.org/spreadsheetml/2006/main" count="36" uniqueCount="16">
  <si>
    <t>original</t>
    <phoneticPr fontId="2" type="noConversion"/>
  </si>
  <si>
    <t>M3 position = 0</t>
    <phoneticPr fontId="2" type="noConversion"/>
  </si>
  <si>
    <t>Amp current (A)</t>
  </si>
  <si>
    <t>Injection power (W)</t>
  </si>
  <si>
    <t>Transmission power(mW)</t>
    <phoneticPr fontId="2" type="noConversion"/>
  </si>
  <si>
    <t>Circulating power (kW)</t>
  </si>
  <si>
    <t>Gain</t>
  </si>
  <si>
    <t>Coupling</t>
    <phoneticPr fontId="2" type="noConversion"/>
  </si>
  <si>
    <t>Full Gain</t>
    <phoneticPr fontId="2" type="noConversion"/>
  </si>
  <si>
    <t>Finesse</t>
    <phoneticPr fontId="2" type="noConversion"/>
  </si>
  <si>
    <t>smaller</t>
    <phoneticPr fontId="2" type="noConversion"/>
  </si>
  <si>
    <t>M3 position = 1.1mm</t>
    <phoneticPr fontId="2" type="noConversion"/>
  </si>
  <si>
    <t>larger</t>
    <phoneticPr fontId="2" type="noConversion"/>
  </si>
  <si>
    <t>M3 position = -1.7mm</t>
    <phoneticPr fontId="2" type="noConversion"/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</si>
  <si>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Adobe 黑体 Std R"/>
        <family val="2"/>
        <charset val="134"/>
      </rPr>
      <t>wt</t>
    </r>
    <phoneticPr fontId="2" type="noConversion"/>
  </si>
  <si>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Adobe 黑体 Std R"/>
        <family val="2"/>
        <charset val="134"/>
      </rPr>
      <t>w</t>
    </r>
    <r>
      <rPr>
        <sz val="9"/>
        <color theme="1"/>
        <rFont val="微软雅黑"/>
        <family val="2"/>
        <charset val="134"/>
      </rPr>
      <t>s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</si>
</sst>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 x14ac:knownFonts="1">
    <font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Adobe 黑体 Std R"/>
      <family val="2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quotePrefix="1" applyFont="1"/>
    <xf numFmtId="176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L18" sqref="L18"/>
    </sheetView>
  </sheetViews>
  <sheetFormatPr defaultRowHeight="13.9" x14ac:dyDescent="0.4"/>
  <sheetData>
    <row r="1" spans="1:10" ht="14.65" thickBot="1" x14ac:dyDescent="0.5">
      <c r="A1" s="1" t="s">
        <v>0</v>
      </c>
      <c r="B1" s="1" t="s">
        <v>1</v>
      </c>
      <c r="C1" s="1"/>
      <c r="D1" s="2">
        <v>45384</v>
      </c>
      <c r="E1" s="1"/>
      <c r="F1" s="1"/>
      <c r="G1" s="1"/>
      <c r="H1" s="1"/>
      <c r="I1" s="1"/>
      <c r="J1" s="1"/>
    </row>
    <row r="2" spans="1:10" ht="48.75" thickTop="1" thickBot="1" x14ac:dyDescent="0.4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14</v>
      </c>
      <c r="J2" s="3" t="s">
        <v>15</v>
      </c>
    </row>
    <row r="3" spans="1:10" ht="14.65" thickTop="1" thickBot="1" x14ac:dyDescent="0.45">
      <c r="A3" s="3">
        <v>2</v>
      </c>
      <c r="B3" s="3">
        <v>11.8</v>
      </c>
      <c r="C3" s="3">
        <v>179</v>
      </c>
      <c r="D3" s="4">
        <f t="shared" ref="D3:D8" si="0">C3/1.75</f>
        <v>102.28571428571429</v>
      </c>
      <c r="E3" s="4">
        <f t="shared" ref="E3:E8" si="1">D3*1000/B3</f>
        <v>8668.2808716707023</v>
      </c>
      <c r="F3" s="3">
        <v>0.7</v>
      </c>
      <c r="G3" s="5">
        <f>E3/F3</f>
        <v>12383.258388101003</v>
      </c>
      <c r="H3" s="4">
        <f>SQRT(PI()*PI()*E3/F3/0.000113)</f>
        <v>32887.292309650977</v>
      </c>
      <c r="I3" s="6">
        <v>2.052</v>
      </c>
      <c r="J3" s="6">
        <v>2.448</v>
      </c>
    </row>
    <row r="4" spans="1:10" ht="14.65" thickTop="1" thickBot="1" x14ac:dyDescent="0.45">
      <c r="A4" s="3">
        <v>3</v>
      </c>
      <c r="B4" s="3">
        <v>23.5</v>
      </c>
      <c r="C4" s="3">
        <v>344</v>
      </c>
      <c r="D4" s="4">
        <f t="shared" si="0"/>
        <v>196.57142857142858</v>
      </c>
      <c r="E4" s="4">
        <f t="shared" si="1"/>
        <v>8364.7416413373867</v>
      </c>
      <c r="F4" s="3">
        <v>0.7</v>
      </c>
      <c r="G4" s="7">
        <f t="shared" ref="G4:G8" si="2">E4/F4</f>
        <v>11949.630916196267</v>
      </c>
      <c r="H4" s="4">
        <f>SQRT(PI()*PI()*E4/F4/0.000113)</f>
        <v>32306.350218516676</v>
      </c>
      <c r="I4" s="8">
        <v>2.0680000000000001</v>
      </c>
      <c r="J4" s="8">
        <v>2.58</v>
      </c>
    </row>
    <row r="5" spans="1:10" ht="14.65" thickTop="1" thickBot="1" x14ac:dyDescent="0.45">
      <c r="A5" s="3">
        <v>4</v>
      </c>
      <c r="B5" s="3">
        <v>35.5</v>
      </c>
      <c r="C5" s="3">
        <v>500</v>
      </c>
      <c r="D5" s="4">
        <f t="shared" si="0"/>
        <v>285.71428571428572</v>
      </c>
      <c r="E5" s="4">
        <f t="shared" si="1"/>
        <v>8048.2897384305843</v>
      </c>
      <c r="F5" s="3">
        <v>0.7</v>
      </c>
      <c r="G5" s="4">
        <f t="shared" si="2"/>
        <v>11497.556769186549</v>
      </c>
      <c r="H5" s="4">
        <f t="shared" ref="H5:H8" si="3">SQRT(PI()*PI()*E5/F5/0.000113)</f>
        <v>31689.357373040373</v>
      </c>
      <c r="I5" s="3">
        <v>2.0680000000000001</v>
      </c>
      <c r="J5" s="3">
        <v>2.7120000000000002</v>
      </c>
    </row>
    <row r="6" spans="1:10" ht="14.65" thickTop="1" thickBot="1" x14ac:dyDescent="0.45">
      <c r="A6" s="3">
        <v>5</v>
      </c>
      <c r="B6" s="3">
        <v>47</v>
      </c>
      <c r="C6" s="3">
        <v>652</v>
      </c>
      <c r="D6" s="4">
        <f t="shared" si="0"/>
        <v>372.57142857142856</v>
      </c>
      <c r="E6" s="4">
        <f t="shared" si="1"/>
        <v>7927.0516717325227</v>
      </c>
      <c r="F6" s="3">
        <v>0.7</v>
      </c>
      <c r="G6" s="4">
        <f t="shared" si="2"/>
        <v>11324.359531046463</v>
      </c>
      <c r="H6" s="4">
        <f t="shared" si="3"/>
        <v>31449.770131148405</v>
      </c>
      <c r="I6" s="3">
        <v>2.0680000000000001</v>
      </c>
      <c r="J6" s="3">
        <v>2.855</v>
      </c>
    </row>
    <row r="7" spans="1:10" ht="14.65" thickTop="1" thickBot="1" x14ac:dyDescent="0.45">
      <c r="A7" s="3">
        <v>6</v>
      </c>
      <c r="B7" s="3">
        <v>57.5</v>
      </c>
      <c r="C7" s="3">
        <v>785</v>
      </c>
      <c r="D7" s="4">
        <f t="shared" si="0"/>
        <v>448.57142857142856</v>
      </c>
      <c r="E7" s="4">
        <f t="shared" si="1"/>
        <v>7801.2422360248447</v>
      </c>
      <c r="F7" s="3">
        <v>0.7</v>
      </c>
      <c r="G7" s="4">
        <f t="shared" si="2"/>
        <v>11144.631765749778</v>
      </c>
      <c r="H7" s="4">
        <f t="shared" si="3"/>
        <v>31199.203915950555</v>
      </c>
      <c r="I7" s="3">
        <v>2.0739999999999998</v>
      </c>
      <c r="J7" s="3">
        <v>2.9980000000000002</v>
      </c>
    </row>
    <row r="8" spans="1:10" ht="14.65" thickTop="1" thickBot="1" x14ac:dyDescent="0.45">
      <c r="A8" s="3">
        <v>7.5</v>
      </c>
      <c r="B8" s="3">
        <v>70.7</v>
      </c>
      <c r="C8" s="3">
        <v>910</v>
      </c>
      <c r="D8" s="4">
        <f t="shared" si="0"/>
        <v>520</v>
      </c>
      <c r="E8" s="4">
        <f t="shared" si="1"/>
        <v>7355.0212164073546</v>
      </c>
      <c r="F8" s="3">
        <v>0.7</v>
      </c>
      <c r="G8" s="4">
        <f t="shared" si="2"/>
        <v>10507.173166296221</v>
      </c>
      <c r="H8" s="4">
        <f t="shared" si="3"/>
        <v>30293.788978344568</v>
      </c>
      <c r="I8" s="3">
        <v>2.0739999999999998</v>
      </c>
      <c r="J8" s="3">
        <v>3.1459999999999999</v>
      </c>
    </row>
    <row r="9" spans="1:10" ht="14.25" thickTop="1" x14ac:dyDescent="0.4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4.65" thickBot="1" x14ac:dyDescent="0.5">
      <c r="A10" s="1" t="s">
        <v>10</v>
      </c>
      <c r="B10" s="1" t="s">
        <v>11</v>
      </c>
      <c r="C10" s="1"/>
      <c r="D10" s="2">
        <v>45387</v>
      </c>
      <c r="E10" s="1"/>
      <c r="F10" s="1"/>
      <c r="G10" s="1"/>
      <c r="H10" s="1"/>
      <c r="I10" s="1"/>
      <c r="J10" s="1"/>
    </row>
    <row r="11" spans="1:10" ht="48.75" thickTop="1" thickBot="1" x14ac:dyDescent="0.4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14</v>
      </c>
      <c r="J11" s="3" t="s">
        <v>15</v>
      </c>
    </row>
    <row r="12" spans="1:10" ht="14.65" thickTop="1" thickBot="1" x14ac:dyDescent="0.45">
      <c r="A12" s="3">
        <v>2</v>
      </c>
      <c r="B12" s="3">
        <v>11.8</v>
      </c>
      <c r="C12" s="3">
        <v>146</v>
      </c>
      <c r="D12" s="4">
        <f>C12/1.75</f>
        <v>83.428571428571431</v>
      </c>
      <c r="E12" s="4">
        <f t="shared" ref="E12:E18" si="4">D12*1000/B12</f>
        <v>7070.2179176755453</v>
      </c>
      <c r="F12" s="10">
        <v>0.56999999999999995</v>
      </c>
      <c r="G12" s="4">
        <f>E12/F12</f>
        <v>12403.891083641309</v>
      </c>
      <c r="H12" s="4">
        <f>SQRT(PI()*PI()*E12/F12/0.000113)</f>
        <v>32914.678925348104</v>
      </c>
      <c r="I12" s="3">
        <v>1.9410000000000001</v>
      </c>
      <c r="J12" s="3">
        <v>2.2549999999999999</v>
      </c>
    </row>
    <row r="13" spans="1:10" ht="14.65" thickTop="1" thickBot="1" x14ac:dyDescent="0.45">
      <c r="A13" s="3">
        <v>3</v>
      </c>
      <c r="B13" s="3">
        <v>23.5</v>
      </c>
      <c r="C13" s="3">
        <v>315</v>
      </c>
      <c r="D13" s="4">
        <f>C13/1.75</f>
        <v>180</v>
      </c>
      <c r="E13" s="4">
        <f t="shared" si="4"/>
        <v>7659.5744680851067</v>
      </c>
      <c r="F13" s="10">
        <v>0.57999999999999996</v>
      </c>
      <c r="G13" s="4">
        <f t="shared" ref="G13:G18" si="5">E13/F13</f>
        <v>13206.162876008806</v>
      </c>
      <c r="H13" s="4">
        <f>SQRT(PI()*PI()*E13/F13/0.000113)</f>
        <v>33962.447148370149</v>
      </c>
      <c r="I13" s="3">
        <v>1.9410000000000001</v>
      </c>
      <c r="J13" s="3">
        <v>2.266</v>
      </c>
    </row>
    <row r="14" spans="1:10" ht="14.65" thickTop="1" thickBot="1" x14ac:dyDescent="0.45">
      <c r="A14" s="3">
        <v>4</v>
      </c>
      <c r="B14" s="3">
        <v>35.5</v>
      </c>
      <c r="C14" s="3">
        <v>460</v>
      </c>
      <c r="D14" s="4">
        <f t="shared" ref="D14:D18" si="6">C14/1.75</f>
        <v>262.85714285714283</v>
      </c>
      <c r="E14" s="4">
        <f t="shared" si="4"/>
        <v>7404.4265593561367</v>
      </c>
      <c r="F14" s="10">
        <v>0.62</v>
      </c>
      <c r="G14" s="4">
        <f t="shared" si="5"/>
        <v>11942.62348283248</v>
      </c>
      <c r="H14" s="4">
        <f t="shared" ref="H14:H18" si="7">SQRT(PI()*PI()*E14/F14/0.000113)</f>
        <v>32296.876378006786</v>
      </c>
      <c r="I14" s="3">
        <v>1.9410000000000001</v>
      </c>
      <c r="J14" s="3">
        <v>2.3159999999999998</v>
      </c>
    </row>
    <row r="15" spans="1:10" ht="14.65" thickTop="1" thickBot="1" x14ac:dyDescent="0.45">
      <c r="A15" s="3">
        <v>5</v>
      </c>
      <c r="B15" s="3">
        <v>47</v>
      </c>
      <c r="C15" s="3">
        <v>608</v>
      </c>
      <c r="D15" s="4">
        <f t="shared" si="6"/>
        <v>347.42857142857144</v>
      </c>
      <c r="E15" s="4">
        <f t="shared" si="4"/>
        <v>7392.0972644376898</v>
      </c>
      <c r="F15" s="10">
        <v>0.65</v>
      </c>
      <c r="G15" s="4">
        <f t="shared" si="5"/>
        <v>11372.457329904139</v>
      </c>
      <c r="H15" s="4">
        <f t="shared" si="7"/>
        <v>31516.487455672541</v>
      </c>
      <c r="I15" s="3">
        <v>1.9419999999999999</v>
      </c>
      <c r="J15" s="3">
        <v>2.3759999999999999</v>
      </c>
    </row>
    <row r="16" spans="1:10" ht="14.65" thickTop="1" thickBot="1" x14ac:dyDescent="0.45">
      <c r="A16" s="3">
        <v>6</v>
      </c>
      <c r="B16" s="3">
        <v>57.5</v>
      </c>
      <c r="C16" s="3">
        <v>715</v>
      </c>
      <c r="D16" s="4">
        <f t="shared" si="6"/>
        <v>408.57142857142856</v>
      </c>
      <c r="E16" s="4">
        <f t="shared" si="4"/>
        <v>7105.5900621118017</v>
      </c>
      <c r="F16" s="10">
        <v>0.66</v>
      </c>
      <c r="G16" s="5">
        <f t="shared" si="5"/>
        <v>10766.045548654245</v>
      </c>
      <c r="H16" s="4">
        <f t="shared" si="7"/>
        <v>30664.702623459267</v>
      </c>
      <c r="I16" s="6">
        <v>1.9419999999999999</v>
      </c>
      <c r="J16" s="6">
        <v>2.431</v>
      </c>
    </row>
    <row r="17" spans="1:10" ht="14.65" thickTop="1" thickBot="1" x14ac:dyDescent="0.45">
      <c r="A17" s="3">
        <f>AVERAGE(6,7,7,7)</f>
        <v>6.75</v>
      </c>
      <c r="B17" s="3">
        <v>65</v>
      </c>
      <c r="C17" s="3">
        <v>767</v>
      </c>
      <c r="D17" s="4">
        <f t="shared" si="6"/>
        <v>438.28571428571428</v>
      </c>
      <c r="E17" s="4">
        <f t="shared" si="4"/>
        <v>6742.8571428571422</v>
      </c>
      <c r="F17" s="10">
        <v>0.66</v>
      </c>
      <c r="G17" s="5">
        <f t="shared" si="5"/>
        <v>10216.450216450216</v>
      </c>
      <c r="H17" s="4">
        <f t="shared" si="7"/>
        <v>29871.74976132848</v>
      </c>
      <c r="I17" s="6">
        <v>1.9419999999999999</v>
      </c>
      <c r="J17" s="6">
        <v>2.4969999999999999</v>
      </c>
    </row>
    <row r="18" spans="1:10" ht="14.65" thickTop="1" thickBot="1" x14ac:dyDescent="0.45">
      <c r="A18" s="3">
        <v>7.5</v>
      </c>
      <c r="B18" s="3">
        <v>70.7</v>
      </c>
      <c r="C18" s="3">
        <v>820</v>
      </c>
      <c r="D18" s="4">
        <f t="shared" si="6"/>
        <v>468.57142857142856</v>
      </c>
      <c r="E18" s="4">
        <f t="shared" si="4"/>
        <v>6627.6015356637699</v>
      </c>
      <c r="F18" s="10">
        <v>0.65</v>
      </c>
      <c r="G18" s="7">
        <f t="shared" si="5"/>
        <v>10196.310054867337</v>
      </c>
      <c r="H18" s="4">
        <f t="shared" si="7"/>
        <v>29842.291453986796</v>
      </c>
      <c r="I18" s="8">
        <v>1.9470000000000001</v>
      </c>
      <c r="J18" s="8">
        <v>2.5030000000000001</v>
      </c>
    </row>
    <row r="19" spans="1:10" ht="14.65" thickTop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4.65" thickBot="1" x14ac:dyDescent="0.5">
      <c r="A20" s="1" t="s">
        <v>12</v>
      </c>
      <c r="B20" s="11" t="s">
        <v>13</v>
      </c>
      <c r="C20" s="1"/>
      <c r="D20" s="2">
        <v>45386</v>
      </c>
      <c r="E20" s="1"/>
      <c r="F20" s="1"/>
      <c r="G20" s="1"/>
      <c r="H20" s="1"/>
      <c r="I20" s="1"/>
      <c r="J20" s="1"/>
    </row>
    <row r="21" spans="1:10" ht="48.75" thickTop="1" thickBot="1" x14ac:dyDescent="0.45">
      <c r="A21" s="3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3" t="s">
        <v>8</v>
      </c>
      <c r="H21" s="3" t="s">
        <v>9</v>
      </c>
      <c r="I21" s="3" t="s">
        <v>14</v>
      </c>
      <c r="J21" s="3" t="s">
        <v>15</v>
      </c>
    </row>
    <row r="22" spans="1:10" ht="14.65" thickTop="1" thickBot="1" x14ac:dyDescent="0.45">
      <c r="A22" s="3">
        <v>2</v>
      </c>
      <c r="B22" s="3">
        <v>11.8</v>
      </c>
      <c r="C22" s="3">
        <v>147</v>
      </c>
      <c r="D22" s="4">
        <f t="shared" ref="D22" si="8">C22/1.75</f>
        <v>84</v>
      </c>
      <c r="E22" s="4">
        <f t="shared" ref="E22:E28" si="9">D22*1000/B22</f>
        <v>7118.6440677966093</v>
      </c>
      <c r="F22" s="3">
        <v>0.6</v>
      </c>
      <c r="G22" s="4">
        <f>E22/F22</f>
        <v>11864.406779661016</v>
      </c>
      <c r="H22" s="4">
        <f>SQRT(PI()*PI()*E22/F22/0.000113)</f>
        <v>32190.940484582283</v>
      </c>
      <c r="I22" s="12">
        <v>2.3490000000000002</v>
      </c>
      <c r="J22" s="12">
        <v>3.57</v>
      </c>
    </row>
    <row r="23" spans="1:10" ht="14.65" thickTop="1" thickBot="1" x14ac:dyDescent="0.45">
      <c r="A23" s="3">
        <v>3</v>
      </c>
      <c r="B23" s="3">
        <v>23.5</v>
      </c>
      <c r="C23" s="3">
        <v>237</v>
      </c>
      <c r="D23" s="4">
        <f>C23/1.75</f>
        <v>135.42857142857142</v>
      </c>
      <c r="E23" s="4">
        <f t="shared" si="9"/>
        <v>5762.9179331306987</v>
      </c>
      <c r="F23" s="3">
        <v>0.5</v>
      </c>
      <c r="G23" s="4">
        <f t="shared" ref="G23:G28" si="10">E23/F23</f>
        <v>11525.835866261397</v>
      </c>
      <c r="H23" s="4">
        <f>SQRT(PI()*PI()*E23/F23/0.000113)</f>
        <v>31728.304606495134</v>
      </c>
      <c r="I23" s="12">
        <v>2.36</v>
      </c>
      <c r="J23" s="12">
        <v>3.6960000000000002</v>
      </c>
    </row>
    <row r="24" spans="1:10" ht="14.65" thickTop="1" thickBot="1" x14ac:dyDescent="0.45">
      <c r="A24" s="3">
        <v>3</v>
      </c>
      <c r="B24" s="3">
        <v>23.5</v>
      </c>
      <c r="C24" s="3">
        <v>273</v>
      </c>
      <c r="D24" s="4">
        <f>C24/1.75</f>
        <v>156</v>
      </c>
      <c r="E24" s="4">
        <f t="shared" si="9"/>
        <v>6638.2978723404258</v>
      </c>
      <c r="F24" s="3">
        <v>0.6</v>
      </c>
      <c r="G24" s="4">
        <f t="shared" si="10"/>
        <v>11063.829787234043</v>
      </c>
      <c r="H24" s="4">
        <f>SQRT(PI()*PI()*E24/F24/0.000113)</f>
        <v>31085.896292809914</v>
      </c>
      <c r="I24" s="12">
        <v>2.3650000000000002</v>
      </c>
      <c r="J24" s="12">
        <v>3.823</v>
      </c>
    </row>
    <row r="25" spans="1:10" ht="14.65" thickTop="1" thickBot="1" x14ac:dyDescent="0.45">
      <c r="A25" s="3">
        <v>4</v>
      </c>
      <c r="B25" s="3">
        <v>35.5</v>
      </c>
      <c r="C25" s="3">
        <v>381</v>
      </c>
      <c r="D25" s="4">
        <f t="shared" ref="D25:D28" si="11">C25/1.75</f>
        <v>217.71428571428572</v>
      </c>
      <c r="E25" s="4">
        <f t="shared" si="9"/>
        <v>6132.7967806841043</v>
      </c>
      <c r="F25" s="3">
        <v>0.5</v>
      </c>
      <c r="G25" s="4">
        <f t="shared" si="10"/>
        <v>12265.593561368209</v>
      </c>
      <c r="H25" s="4">
        <f t="shared" ref="H25:H28" si="12">SQRT(PI()*PI()*E25/F25/0.000113)</f>
        <v>32730.673037383676</v>
      </c>
      <c r="I25" s="12">
        <v>2.387</v>
      </c>
      <c r="J25" s="12">
        <v>4.2300000000000004</v>
      </c>
    </row>
    <row r="26" spans="1:10" ht="14.65" thickTop="1" thickBot="1" x14ac:dyDescent="0.45">
      <c r="A26" s="3">
        <v>5</v>
      </c>
      <c r="B26" s="3">
        <v>47</v>
      </c>
      <c r="C26" s="3">
        <v>455</v>
      </c>
      <c r="D26" s="4">
        <f t="shared" si="11"/>
        <v>260</v>
      </c>
      <c r="E26" s="4">
        <f t="shared" si="9"/>
        <v>5531.9148936170213</v>
      </c>
      <c r="F26" s="3">
        <v>0.5</v>
      </c>
      <c r="G26" s="4">
        <f t="shared" si="10"/>
        <v>11063.829787234043</v>
      </c>
      <c r="H26" s="4">
        <f t="shared" si="12"/>
        <v>31085.896292809914</v>
      </c>
      <c r="I26" s="12">
        <v>2.42</v>
      </c>
      <c r="J26" s="12">
        <v>4.5650000000000004</v>
      </c>
    </row>
    <row r="27" spans="1:10" ht="14.65" thickTop="1" thickBot="1" x14ac:dyDescent="0.45">
      <c r="A27" s="3">
        <v>6</v>
      </c>
      <c r="B27" s="3">
        <v>57.5</v>
      </c>
      <c r="C27" s="3">
        <v>485</v>
      </c>
      <c r="D27" s="4">
        <f t="shared" si="11"/>
        <v>277.14285714285717</v>
      </c>
      <c r="E27" s="4">
        <f t="shared" si="9"/>
        <v>4819.8757763975154</v>
      </c>
      <c r="F27" s="3">
        <v>0.45</v>
      </c>
      <c r="G27" s="4">
        <f t="shared" si="10"/>
        <v>10710.835058661145</v>
      </c>
      <c r="H27" s="4">
        <f t="shared" si="12"/>
        <v>30585.974117117112</v>
      </c>
      <c r="I27" s="12">
        <v>2.4260000000000002</v>
      </c>
      <c r="J27" s="12">
        <v>4.8129999999999997</v>
      </c>
    </row>
    <row r="28" spans="1:10" ht="14.65" thickTop="1" thickBot="1" x14ac:dyDescent="0.45">
      <c r="A28" s="3">
        <f>AVERAGE(6,7,7,7)</f>
        <v>6.75</v>
      </c>
      <c r="B28" s="3">
        <v>65</v>
      </c>
      <c r="C28" s="3">
        <v>530</v>
      </c>
      <c r="D28" s="4">
        <f t="shared" si="11"/>
        <v>302.85714285714283</v>
      </c>
      <c r="E28" s="4">
        <f t="shared" si="9"/>
        <v>4659.3406593406589</v>
      </c>
      <c r="F28" s="3">
        <v>0.45</v>
      </c>
      <c r="G28" s="4">
        <f t="shared" si="10"/>
        <v>10354.090354090353</v>
      </c>
      <c r="H28" s="4">
        <f t="shared" si="12"/>
        <v>30072.298682266715</v>
      </c>
      <c r="I28" s="12">
        <v>2.431</v>
      </c>
      <c r="J28" s="12">
        <v>5.0220000000000002</v>
      </c>
    </row>
    <row r="29" spans="1:10" ht="14.25" thickTop="1" x14ac:dyDescent="0.4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Luxy</dc:creator>
  <cp:lastModifiedBy>xinyi lu</cp:lastModifiedBy>
  <dcterms:created xsi:type="dcterms:W3CDTF">2015-06-05T18:19:34Z</dcterms:created>
  <dcterms:modified xsi:type="dcterms:W3CDTF">2024-04-08T05:55:42Z</dcterms:modified>
</cp:coreProperties>
</file>